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7692" windowHeight="6504"/>
  </bookViews>
  <sheets>
    <sheet name="HK2_1617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1" i="1" l="1"/>
  <c r="G21" i="1"/>
  <c r="H21" i="1"/>
  <c r="I21" i="1"/>
  <c r="J21" i="1"/>
  <c r="K21" i="1"/>
  <c r="L21" i="1"/>
  <c r="M21" i="1"/>
  <c r="N21" i="1"/>
  <c r="O21" i="1"/>
  <c r="P21" i="1"/>
  <c r="E21" i="1"/>
  <c r="S15" i="1"/>
  <c r="S16" i="1"/>
  <c r="S21" i="1" s="1"/>
  <c r="S17" i="1"/>
  <c r="S18" i="1"/>
  <c r="S19" i="1"/>
  <c r="S20" i="1"/>
  <c r="S14" i="1"/>
  <c r="R15" i="1"/>
  <c r="R21" i="1" s="1"/>
  <c r="R16" i="1"/>
  <c r="R17" i="1"/>
  <c r="R18" i="1"/>
  <c r="R19" i="1"/>
  <c r="R20" i="1"/>
  <c r="R14" i="1"/>
  <c r="Q15" i="1"/>
  <c r="Q21" i="1" s="1"/>
  <c r="Q16" i="1"/>
  <c r="Q17" i="1"/>
  <c r="Q18" i="1"/>
  <c r="Q19" i="1"/>
  <c r="Q20" i="1"/>
  <c r="Q14" i="1"/>
  <c r="P6" i="1"/>
  <c r="P7" i="1"/>
  <c r="P8" i="1"/>
  <c r="P9" i="1"/>
  <c r="P10" i="1"/>
  <c r="P11" i="1"/>
  <c r="P12" i="1"/>
  <c r="P13" i="1"/>
  <c r="P5" i="1"/>
  <c r="O6" i="1"/>
  <c r="O7" i="1"/>
  <c r="O8" i="1"/>
  <c r="O9" i="1"/>
  <c r="O10" i="1"/>
  <c r="O11" i="1"/>
  <c r="O5" i="1"/>
  <c r="N6" i="1"/>
  <c r="N7" i="1"/>
  <c r="N8" i="1"/>
  <c r="N9" i="1"/>
  <c r="N10" i="1"/>
  <c r="N11" i="1"/>
  <c r="N12" i="1"/>
  <c r="N13" i="1"/>
  <c r="N5" i="1"/>
  <c r="M6" i="1"/>
  <c r="M7" i="1"/>
  <c r="M8" i="1"/>
  <c r="M9" i="1"/>
  <c r="M10" i="1"/>
  <c r="M11" i="1"/>
  <c r="M12" i="1"/>
  <c r="M13" i="1"/>
  <c r="M5" i="1"/>
  <c r="L5" i="1"/>
  <c r="K5" i="1"/>
  <c r="I5" i="1"/>
  <c r="G5" i="1"/>
  <c r="E5" i="1"/>
  <c r="L7" i="1"/>
  <c r="L8" i="1"/>
  <c r="L9" i="1"/>
  <c r="L10" i="1"/>
  <c r="L11" i="1"/>
  <c r="L6" i="1"/>
  <c r="K7" i="1"/>
  <c r="K8" i="1"/>
  <c r="K9" i="1"/>
  <c r="K10" i="1"/>
  <c r="K11" i="1"/>
  <c r="K6" i="1"/>
  <c r="J13" i="1"/>
  <c r="J12" i="1"/>
  <c r="I7" i="1"/>
  <c r="I8" i="1"/>
  <c r="I9" i="1"/>
  <c r="I10" i="1"/>
  <c r="I11" i="1"/>
  <c r="I6" i="1"/>
  <c r="H13" i="1"/>
  <c r="H12" i="1"/>
  <c r="G7" i="1"/>
  <c r="G8" i="1"/>
  <c r="G9" i="1"/>
  <c r="G10" i="1"/>
  <c r="G11" i="1"/>
  <c r="G6" i="1"/>
  <c r="F13" i="1"/>
  <c r="F12" i="1"/>
  <c r="E7" i="1"/>
  <c r="E8" i="1"/>
  <c r="E9" i="1"/>
  <c r="E10" i="1"/>
  <c r="E11" i="1"/>
  <c r="E6" i="1"/>
</calcChain>
</file>

<file path=xl/sharedStrings.xml><?xml version="1.0" encoding="utf-8"?>
<sst xmlns="http://schemas.openxmlformats.org/spreadsheetml/2006/main" count="58" uniqueCount="45">
  <si>
    <t>CĐ</t>
  </si>
  <si>
    <t>14CD-TM</t>
  </si>
  <si>
    <t>TC</t>
  </si>
  <si>
    <t>15TN-QTM</t>
  </si>
  <si>
    <t>15CĐ-TP1</t>
  </si>
  <si>
    <t>TC 12+2</t>
  </si>
  <si>
    <t>16TN-QTM</t>
  </si>
  <si>
    <t>16CĐ-CNTT3</t>
  </si>
  <si>
    <t>16CĐ-CNTT4</t>
  </si>
  <si>
    <t>TCN</t>
  </si>
  <si>
    <t>15TCN-QTM1</t>
  </si>
  <si>
    <t>16CĐ-CNTT5</t>
  </si>
  <si>
    <t>TC 9+3</t>
  </si>
  <si>
    <t>15TC-QTM_9+3</t>
  </si>
  <si>
    <t>16CĐ-CNTT1</t>
  </si>
  <si>
    <t>16CĐ-CNTT2</t>
  </si>
  <si>
    <t>15CĐ-TP3</t>
  </si>
  <si>
    <t>15CĐ-TP2</t>
  </si>
  <si>
    <t>15TCN-QTM2</t>
  </si>
  <si>
    <t>Hệ</t>
  </si>
  <si>
    <t>Lớp</t>
  </si>
  <si>
    <t>Sĩ số</t>
  </si>
  <si>
    <t>Dụng cụ</t>
  </si>
  <si>
    <t>Mang máy tính</t>
  </si>
  <si>
    <t>Phần cứng máy tính</t>
  </si>
  <si>
    <t>Mạng viễn thông &amp; truyền số liệu</t>
  </si>
  <si>
    <t>Môn học</t>
  </si>
  <si>
    <t>Vật tư thực tập</t>
  </si>
  <si>
    <t>Đầu RJ45 (cái)</t>
  </si>
  <si>
    <t>Đầu RJ11 (cái)</t>
  </si>
  <si>
    <t>Hạt RJ45 (cái)</t>
  </si>
  <si>
    <t>Hạt RJ11 (cái)</t>
  </si>
  <si>
    <t>Dây RJ45 (mét)</t>
  </si>
  <si>
    <t>Dây RJ11 (mét)</t>
  </si>
  <si>
    <t>Đầu quang SC (Cái)</t>
  </si>
  <si>
    <t>Cáp quang (mét)</t>
  </si>
  <si>
    <t>Tổng cộng:</t>
  </si>
  <si>
    <t>Kiềm mỏ nhọn</t>
  </si>
  <si>
    <t>Card test main (cái)</t>
  </si>
  <si>
    <t>Trục vít 2 đầu bake + dẹp (cái)</t>
  </si>
  <si>
    <t>Nhấn cáp mạng (cái)</t>
  </si>
  <si>
    <t>Kiềm tuốt sợi quang (cái)</t>
  </si>
  <si>
    <t>Test cáp RJ45 + RJ11 (cái)</t>
  </si>
  <si>
    <t>Kiềm RJ45+RJ11 (cái)</t>
  </si>
  <si>
    <t>ĐỀ XUẤT VẬT TƯ VÀ DỤNG CỤ THỰC HÀNH TỔ MẠNG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</si>
</sst>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4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</xdr:colOff>
      <xdr:row>1</xdr:row>
      <xdr:rowOff>45720</xdr:rowOff>
    </xdr:from>
    <xdr:to>
      <xdr:col>1</xdr:col>
      <xdr:colOff>312420</xdr:colOff>
      <xdr:row>1</xdr:row>
      <xdr:rowOff>675723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45720"/>
          <a:ext cx="678180" cy="630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45543</xdr:colOff>
      <xdr:row>1</xdr:row>
      <xdr:rowOff>175260</xdr:rowOff>
    </xdr:from>
    <xdr:to>
      <xdr:col>9</xdr:col>
      <xdr:colOff>283476</xdr:colOff>
      <xdr:row>1</xdr:row>
      <xdr:rowOff>853440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463" y="175260"/>
          <a:ext cx="1030413" cy="678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91440</xdr:colOff>
      <xdr:row>1</xdr:row>
      <xdr:rowOff>1043940</xdr:rowOff>
    </xdr:from>
    <xdr:to>
      <xdr:col>17</xdr:col>
      <xdr:colOff>313037</xdr:colOff>
      <xdr:row>1</xdr:row>
      <xdr:rowOff>1821180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2340" y="1043940"/>
          <a:ext cx="655937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586740</xdr:colOff>
      <xdr:row>1</xdr:row>
      <xdr:rowOff>952500</xdr:rowOff>
    </xdr:from>
    <xdr:to>
      <xdr:col>2</xdr:col>
      <xdr:colOff>480060</xdr:colOff>
      <xdr:row>1</xdr:row>
      <xdr:rowOff>1856925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180" y="952500"/>
          <a:ext cx="518160" cy="90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525780</xdr:colOff>
      <xdr:row>1</xdr:row>
      <xdr:rowOff>15240</xdr:rowOff>
    </xdr:from>
    <xdr:to>
      <xdr:col>2</xdr:col>
      <xdr:colOff>533400</xdr:colOff>
      <xdr:row>1</xdr:row>
      <xdr:rowOff>766751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15240"/>
          <a:ext cx="632460" cy="751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53340</xdr:colOff>
      <xdr:row>1</xdr:row>
      <xdr:rowOff>1028701</xdr:rowOff>
    </xdr:from>
    <xdr:to>
      <xdr:col>10</xdr:col>
      <xdr:colOff>107905</xdr:colOff>
      <xdr:row>1</xdr:row>
      <xdr:rowOff>1790701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4780" y="1028701"/>
          <a:ext cx="84704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350520</xdr:colOff>
      <xdr:row>1</xdr:row>
      <xdr:rowOff>1120140</xdr:rowOff>
    </xdr:from>
    <xdr:to>
      <xdr:col>14</xdr:col>
      <xdr:colOff>297180</xdr:colOff>
      <xdr:row>1</xdr:row>
      <xdr:rowOff>1726299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1160" y="1120140"/>
          <a:ext cx="1234440" cy="606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</xdr:row>
      <xdr:rowOff>1005840</xdr:rowOff>
    </xdr:from>
    <xdr:to>
      <xdr:col>1</xdr:col>
      <xdr:colOff>457200</xdr:colOff>
      <xdr:row>1</xdr:row>
      <xdr:rowOff>1803924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005840"/>
          <a:ext cx="815340" cy="798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739140</xdr:colOff>
      <xdr:row>1</xdr:row>
      <xdr:rowOff>0</xdr:rowOff>
    </xdr:from>
    <xdr:to>
      <xdr:col>4</xdr:col>
      <xdr:colOff>222052</xdr:colOff>
      <xdr:row>1</xdr:row>
      <xdr:rowOff>883920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420" y="0"/>
          <a:ext cx="763072" cy="883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236219</xdr:colOff>
      <xdr:row>1</xdr:row>
      <xdr:rowOff>53340</xdr:rowOff>
    </xdr:from>
    <xdr:to>
      <xdr:col>6</xdr:col>
      <xdr:colOff>209888</xdr:colOff>
      <xdr:row>1</xdr:row>
      <xdr:rowOff>800100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3659" y="53340"/>
          <a:ext cx="750909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129540</xdr:colOff>
      <xdr:row>1</xdr:row>
      <xdr:rowOff>986394</xdr:rowOff>
    </xdr:from>
    <xdr:to>
      <xdr:col>6</xdr:col>
      <xdr:colOff>350520</xdr:colOff>
      <xdr:row>1</xdr:row>
      <xdr:rowOff>1865315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7980" y="986394"/>
          <a:ext cx="617220" cy="878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167640</xdr:colOff>
      <xdr:row>1</xdr:row>
      <xdr:rowOff>106680</xdr:rowOff>
    </xdr:from>
    <xdr:to>
      <xdr:col>14</xdr:col>
      <xdr:colOff>204287</xdr:colOff>
      <xdr:row>1</xdr:row>
      <xdr:rowOff>784860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4520" y="106680"/>
          <a:ext cx="928187" cy="678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716280</xdr:colOff>
      <xdr:row>1</xdr:row>
      <xdr:rowOff>1000610</xdr:rowOff>
    </xdr:from>
    <xdr:to>
      <xdr:col>3</xdr:col>
      <xdr:colOff>289560</xdr:colOff>
      <xdr:row>1</xdr:row>
      <xdr:rowOff>1767771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3560" y="1000610"/>
          <a:ext cx="525780" cy="767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388620</xdr:colOff>
      <xdr:row>1</xdr:row>
      <xdr:rowOff>22860</xdr:rowOff>
    </xdr:from>
    <xdr:to>
      <xdr:col>18</xdr:col>
      <xdr:colOff>22860</xdr:colOff>
      <xdr:row>1</xdr:row>
      <xdr:rowOff>841378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7040" y="22860"/>
          <a:ext cx="1272540" cy="818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109728</xdr:colOff>
      <xdr:row>1</xdr:row>
      <xdr:rowOff>144780</xdr:rowOff>
    </xdr:from>
    <xdr:to>
      <xdr:col>12</xdr:col>
      <xdr:colOff>91440</xdr:colOff>
      <xdr:row>1</xdr:row>
      <xdr:rowOff>815340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3648" y="144780"/>
          <a:ext cx="804672" cy="670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topLeftCell="A4" zoomScaleNormal="100" workbookViewId="0">
      <selection activeCell="T2" sqref="T2"/>
    </sheetView>
  </sheetViews>
  <sheetFormatPr defaultRowHeight="14.4" x14ac:dyDescent="0.3"/>
  <cols>
    <col min="1" max="1" width="6.88671875" customWidth="1"/>
    <col min="2" max="2" width="9.109375" bestFit="1" customWidth="1"/>
    <col min="3" max="3" width="13.88671875" bestFit="1" customWidth="1"/>
    <col min="4" max="4" width="4.77734375" bestFit="1" customWidth="1"/>
    <col min="5" max="5" width="5.5546875" customWidth="1"/>
    <col min="6" max="7" width="5.77734375" customWidth="1"/>
    <col min="8" max="8" width="5.109375" customWidth="1"/>
    <col min="9" max="9" width="6.44140625" customWidth="1"/>
    <col min="10" max="10" width="5.109375" customWidth="1"/>
    <col min="11" max="11" width="6.21875" customWidth="1"/>
    <col min="12" max="12" width="5.77734375" customWidth="1"/>
    <col min="13" max="13" width="6.44140625" customWidth="1"/>
    <col min="14" max="14" width="6.5546875" customWidth="1"/>
    <col min="15" max="16" width="5.77734375" customWidth="1"/>
    <col min="17" max="17" width="6.33203125" customWidth="1"/>
    <col min="18" max="18" width="6" customWidth="1"/>
    <col min="19" max="19" width="5.33203125" customWidth="1"/>
  </cols>
  <sheetData>
    <row r="1" spans="1:19" s="19" customFormat="1" ht="58.2" customHeight="1" x14ac:dyDescent="0.3">
      <c r="A1" s="18" t="s">
        <v>44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51.80000000000001" customHeight="1" thickBot="1" x14ac:dyDescent="0.35"/>
    <row r="3" spans="1:19" ht="16.2" customHeight="1" x14ac:dyDescent="0.3">
      <c r="A3" s="5" t="s">
        <v>26</v>
      </c>
      <c r="B3" s="6" t="s">
        <v>19</v>
      </c>
      <c r="C3" s="6" t="s">
        <v>20</v>
      </c>
      <c r="D3" s="6" t="s">
        <v>21</v>
      </c>
      <c r="E3" s="6" t="s">
        <v>27</v>
      </c>
      <c r="F3" s="6"/>
      <c r="G3" s="6"/>
      <c r="H3" s="6"/>
      <c r="I3" s="6"/>
      <c r="J3" s="6"/>
      <c r="K3" s="6"/>
      <c r="L3" s="6"/>
      <c r="M3" s="12" t="s">
        <v>22</v>
      </c>
      <c r="N3" s="13"/>
      <c r="O3" s="13"/>
      <c r="P3" s="13"/>
      <c r="Q3" s="13"/>
      <c r="R3" s="13"/>
      <c r="S3" s="14"/>
    </row>
    <row r="4" spans="1:19" ht="92.4" customHeight="1" x14ac:dyDescent="0.3">
      <c r="A4" s="7"/>
      <c r="B4" s="4"/>
      <c r="C4" s="4"/>
      <c r="D4" s="4"/>
      <c r="E4" s="15" t="s">
        <v>28</v>
      </c>
      <c r="F4" s="15" t="s">
        <v>29</v>
      </c>
      <c r="G4" s="15" t="s">
        <v>30</v>
      </c>
      <c r="H4" s="15" t="s">
        <v>31</v>
      </c>
      <c r="I4" s="15" t="s">
        <v>32</v>
      </c>
      <c r="J4" s="15" t="s">
        <v>33</v>
      </c>
      <c r="K4" s="15" t="s">
        <v>34</v>
      </c>
      <c r="L4" s="15" t="s">
        <v>35</v>
      </c>
      <c r="M4" s="16" t="s">
        <v>43</v>
      </c>
      <c r="N4" s="16" t="s">
        <v>42</v>
      </c>
      <c r="O4" s="16" t="s">
        <v>41</v>
      </c>
      <c r="P4" s="16" t="s">
        <v>40</v>
      </c>
      <c r="Q4" s="16" t="s">
        <v>39</v>
      </c>
      <c r="R4" s="16" t="s">
        <v>37</v>
      </c>
      <c r="S4" s="17" t="s">
        <v>38</v>
      </c>
    </row>
    <row r="5" spans="1:19" x14ac:dyDescent="0.3">
      <c r="A5" s="3" t="s">
        <v>23</v>
      </c>
      <c r="B5" s="1" t="s">
        <v>0</v>
      </c>
      <c r="C5" s="1" t="s">
        <v>4</v>
      </c>
      <c r="D5" s="1">
        <v>32</v>
      </c>
      <c r="E5" s="1">
        <f>D5*2</f>
        <v>64</v>
      </c>
      <c r="F5" s="1"/>
      <c r="G5" s="1">
        <f>D5</f>
        <v>32</v>
      </c>
      <c r="H5" s="1"/>
      <c r="I5" s="1">
        <f>D5*0.5</f>
        <v>16</v>
      </c>
      <c r="J5" s="1"/>
      <c r="K5" s="1">
        <f>D5/5</f>
        <v>6.4</v>
      </c>
      <c r="L5" s="1">
        <f>D5/5</f>
        <v>6.4</v>
      </c>
      <c r="M5" s="1">
        <f>D5/10</f>
        <v>3.2</v>
      </c>
      <c r="N5" s="1">
        <f>D5/10</f>
        <v>3.2</v>
      </c>
      <c r="O5" s="1">
        <f>D5/10</f>
        <v>3.2</v>
      </c>
      <c r="P5" s="1">
        <f>D5/10</f>
        <v>3.2</v>
      </c>
      <c r="Q5" s="1"/>
      <c r="R5" s="1"/>
      <c r="S5" s="2"/>
    </row>
    <row r="6" spans="1:19" x14ac:dyDescent="0.3">
      <c r="A6" s="3"/>
      <c r="B6" s="1" t="s">
        <v>0</v>
      </c>
      <c r="C6" s="1" t="s">
        <v>17</v>
      </c>
      <c r="D6" s="1">
        <v>45</v>
      </c>
      <c r="E6" s="1">
        <f>D6*2</f>
        <v>90</v>
      </c>
      <c r="F6" s="1"/>
      <c r="G6" s="1">
        <f>D6</f>
        <v>45</v>
      </c>
      <c r="H6" s="1"/>
      <c r="I6" s="1">
        <f>D6*0.5</f>
        <v>22.5</v>
      </c>
      <c r="J6" s="1"/>
      <c r="K6" s="1">
        <f>D6/5</f>
        <v>9</v>
      </c>
      <c r="L6" s="1">
        <f>D6/5</f>
        <v>9</v>
      </c>
      <c r="M6" s="1">
        <f t="shared" ref="M6:M13" si="0">D6/10</f>
        <v>4.5</v>
      </c>
      <c r="N6" s="1">
        <f t="shared" ref="N6:N13" si="1">D6/10</f>
        <v>4.5</v>
      </c>
      <c r="O6" s="1">
        <f t="shared" ref="O6:O11" si="2">D6/10</f>
        <v>4.5</v>
      </c>
      <c r="P6" s="1">
        <f t="shared" ref="P6:P13" si="3">D6/10</f>
        <v>4.5</v>
      </c>
      <c r="Q6" s="1"/>
      <c r="R6" s="1"/>
      <c r="S6" s="2"/>
    </row>
    <row r="7" spans="1:19" x14ac:dyDescent="0.3">
      <c r="A7" s="3"/>
      <c r="B7" s="1" t="s">
        <v>0</v>
      </c>
      <c r="C7" s="1" t="s">
        <v>16</v>
      </c>
      <c r="D7" s="1">
        <v>43</v>
      </c>
      <c r="E7" s="1">
        <f t="shared" ref="E7:E11" si="4">D7*2</f>
        <v>86</v>
      </c>
      <c r="F7" s="1"/>
      <c r="G7" s="1">
        <f t="shared" ref="G7:G11" si="5">D7</f>
        <v>43</v>
      </c>
      <c r="H7" s="1"/>
      <c r="I7" s="1">
        <f t="shared" ref="I7:I11" si="6">D7*0.5</f>
        <v>21.5</v>
      </c>
      <c r="J7" s="1"/>
      <c r="K7" s="1">
        <f t="shared" ref="K7:K11" si="7">D7/5</f>
        <v>8.6</v>
      </c>
      <c r="L7" s="1">
        <f t="shared" ref="L7:L11" si="8">D7/5</f>
        <v>8.6</v>
      </c>
      <c r="M7" s="1">
        <f t="shared" si="0"/>
        <v>4.3</v>
      </c>
      <c r="N7" s="1">
        <f t="shared" si="1"/>
        <v>4.3</v>
      </c>
      <c r="O7" s="1">
        <f t="shared" si="2"/>
        <v>4.3</v>
      </c>
      <c r="P7" s="1">
        <f t="shared" si="3"/>
        <v>4.3</v>
      </c>
      <c r="Q7" s="1"/>
      <c r="R7" s="1"/>
      <c r="S7" s="2"/>
    </row>
    <row r="8" spans="1:19" x14ac:dyDescent="0.3">
      <c r="A8" s="3"/>
      <c r="B8" s="1" t="s">
        <v>9</v>
      </c>
      <c r="C8" s="1" t="s">
        <v>10</v>
      </c>
      <c r="D8" s="1">
        <v>31</v>
      </c>
      <c r="E8" s="1">
        <f t="shared" si="4"/>
        <v>62</v>
      </c>
      <c r="F8" s="1"/>
      <c r="G8" s="1">
        <f t="shared" si="5"/>
        <v>31</v>
      </c>
      <c r="H8" s="1"/>
      <c r="I8" s="1">
        <f t="shared" si="6"/>
        <v>15.5</v>
      </c>
      <c r="J8" s="1"/>
      <c r="K8" s="1">
        <f t="shared" si="7"/>
        <v>6.2</v>
      </c>
      <c r="L8" s="1">
        <f t="shared" si="8"/>
        <v>6.2</v>
      </c>
      <c r="M8" s="1">
        <f t="shared" si="0"/>
        <v>3.1</v>
      </c>
      <c r="N8" s="1">
        <f t="shared" si="1"/>
        <v>3.1</v>
      </c>
      <c r="O8" s="1">
        <f t="shared" si="2"/>
        <v>3.1</v>
      </c>
      <c r="P8" s="1">
        <f t="shared" si="3"/>
        <v>3.1</v>
      </c>
      <c r="Q8" s="1"/>
      <c r="R8" s="1"/>
      <c r="S8" s="2"/>
    </row>
    <row r="9" spans="1:19" x14ac:dyDescent="0.3">
      <c r="A9" s="3"/>
      <c r="B9" s="1" t="s">
        <v>9</v>
      </c>
      <c r="C9" s="1" t="s">
        <v>18</v>
      </c>
      <c r="D9" s="1">
        <v>52</v>
      </c>
      <c r="E9" s="1">
        <f t="shared" si="4"/>
        <v>104</v>
      </c>
      <c r="F9" s="1"/>
      <c r="G9" s="1">
        <f t="shared" si="5"/>
        <v>52</v>
      </c>
      <c r="H9" s="1"/>
      <c r="I9" s="1">
        <f t="shared" si="6"/>
        <v>26</v>
      </c>
      <c r="J9" s="1"/>
      <c r="K9" s="1">
        <f t="shared" si="7"/>
        <v>10.4</v>
      </c>
      <c r="L9" s="1">
        <f t="shared" si="8"/>
        <v>10.4</v>
      </c>
      <c r="M9" s="1">
        <f t="shared" si="0"/>
        <v>5.2</v>
      </c>
      <c r="N9" s="1">
        <f t="shared" si="1"/>
        <v>5.2</v>
      </c>
      <c r="O9" s="1">
        <f t="shared" si="2"/>
        <v>5.2</v>
      </c>
      <c r="P9" s="1">
        <f t="shared" si="3"/>
        <v>5.2</v>
      </c>
      <c r="Q9" s="1"/>
      <c r="R9" s="1"/>
      <c r="S9" s="2"/>
    </row>
    <row r="10" spans="1:19" x14ac:dyDescent="0.3">
      <c r="A10" s="3"/>
      <c r="B10" s="1" t="s">
        <v>5</v>
      </c>
      <c r="C10" s="1" t="s">
        <v>6</v>
      </c>
      <c r="D10" s="1">
        <v>4</v>
      </c>
      <c r="E10" s="1">
        <f t="shared" si="4"/>
        <v>8</v>
      </c>
      <c r="F10" s="1"/>
      <c r="G10" s="1">
        <f t="shared" si="5"/>
        <v>4</v>
      </c>
      <c r="H10" s="1"/>
      <c r="I10" s="1">
        <f t="shared" si="6"/>
        <v>2</v>
      </c>
      <c r="J10" s="1"/>
      <c r="K10" s="1">
        <f t="shared" si="7"/>
        <v>0.8</v>
      </c>
      <c r="L10" s="1">
        <f t="shared" si="8"/>
        <v>0.8</v>
      </c>
      <c r="M10" s="1">
        <f t="shared" si="0"/>
        <v>0.4</v>
      </c>
      <c r="N10" s="1">
        <f t="shared" si="1"/>
        <v>0.4</v>
      </c>
      <c r="O10" s="1">
        <f t="shared" si="2"/>
        <v>0.4</v>
      </c>
      <c r="P10" s="1">
        <f t="shared" si="3"/>
        <v>0.4</v>
      </c>
      <c r="Q10" s="1"/>
      <c r="R10" s="1"/>
      <c r="S10" s="2"/>
    </row>
    <row r="11" spans="1:19" x14ac:dyDescent="0.3">
      <c r="A11" s="3"/>
      <c r="B11" s="1" t="s">
        <v>12</v>
      </c>
      <c r="C11" s="1" t="s">
        <v>13</v>
      </c>
      <c r="D11" s="1">
        <v>16</v>
      </c>
      <c r="E11" s="1">
        <f t="shared" si="4"/>
        <v>32</v>
      </c>
      <c r="F11" s="1"/>
      <c r="G11" s="1">
        <f t="shared" si="5"/>
        <v>16</v>
      </c>
      <c r="H11" s="1"/>
      <c r="I11" s="1">
        <f t="shared" si="6"/>
        <v>8</v>
      </c>
      <c r="J11" s="1"/>
      <c r="K11" s="1">
        <f t="shared" si="7"/>
        <v>3.2</v>
      </c>
      <c r="L11" s="1">
        <f t="shared" si="8"/>
        <v>3.2</v>
      </c>
      <c r="M11" s="1">
        <f t="shared" si="0"/>
        <v>1.6</v>
      </c>
      <c r="N11" s="1">
        <f t="shared" si="1"/>
        <v>1.6</v>
      </c>
      <c r="O11" s="1">
        <f t="shared" si="2"/>
        <v>1.6</v>
      </c>
      <c r="P11" s="1">
        <f t="shared" si="3"/>
        <v>1.6</v>
      </c>
      <c r="Q11" s="1"/>
      <c r="R11" s="1"/>
      <c r="S11" s="2"/>
    </row>
    <row r="12" spans="1:19" x14ac:dyDescent="0.3">
      <c r="A12" s="3" t="s">
        <v>25</v>
      </c>
      <c r="B12" s="1" t="s">
        <v>2</v>
      </c>
      <c r="C12" s="1" t="s">
        <v>3</v>
      </c>
      <c r="D12" s="1">
        <v>5</v>
      </c>
      <c r="E12" s="1"/>
      <c r="F12" s="1">
        <f>D12*2</f>
        <v>10</v>
      </c>
      <c r="G12" s="1"/>
      <c r="H12" s="1">
        <f>D12</f>
        <v>5</v>
      </c>
      <c r="I12" s="1"/>
      <c r="J12" s="1">
        <f>D12</f>
        <v>5</v>
      </c>
      <c r="K12" s="1"/>
      <c r="L12" s="1"/>
      <c r="M12" s="1">
        <f t="shared" si="0"/>
        <v>0.5</v>
      </c>
      <c r="N12" s="1">
        <f t="shared" si="1"/>
        <v>0.5</v>
      </c>
      <c r="O12" s="1"/>
      <c r="P12" s="1">
        <f t="shared" si="3"/>
        <v>0.5</v>
      </c>
      <c r="Q12" s="1"/>
      <c r="R12" s="1"/>
      <c r="S12" s="2"/>
    </row>
    <row r="13" spans="1:19" x14ac:dyDescent="0.3">
      <c r="A13" s="3"/>
      <c r="B13" s="1" t="s">
        <v>0</v>
      </c>
      <c r="C13" s="1" t="s">
        <v>1</v>
      </c>
      <c r="D13" s="1">
        <v>21</v>
      </c>
      <c r="E13" s="1"/>
      <c r="F13" s="1">
        <f>D13*2</f>
        <v>42</v>
      </c>
      <c r="G13" s="1"/>
      <c r="H13" s="1">
        <f>D13</f>
        <v>21</v>
      </c>
      <c r="I13" s="1"/>
      <c r="J13" s="1">
        <f>D13</f>
        <v>21</v>
      </c>
      <c r="K13" s="1"/>
      <c r="L13" s="1"/>
      <c r="M13" s="1">
        <f t="shared" si="0"/>
        <v>2.1</v>
      </c>
      <c r="N13" s="1">
        <f t="shared" si="1"/>
        <v>2.1</v>
      </c>
      <c r="O13" s="1"/>
      <c r="P13" s="1">
        <f t="shared" si="3"/>
        <v>2.1</v>
      </c>
      <c r="Q13" s="1"/>
      <c r="R13" s="1"/>
      <c r="S13" s="2"/>
    </row>
    <row r="14" spans="1:19" x14ac:dyDescent="0.3">
      <c r="A14" s="3" t="s">
        <v>24</v>
      </c>
      <c r="B14" s="1" t="s">
        <v>5</v>
      </c>
      <c r="C14" s="1" t="s">
        <v>6</v>
      </c>
      <c r="D14" s="1">
        <v>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>
        <f>D14/10</f>
        <v>0.4</v>
      </c>
      <c r="R14" s="1">
        <f>D14/10</f>
        <v>0.4</v>
      </c>
      <c r="S14" s="2">
        <f>D14/10</f>
        <v>0.4</v>
      </c>
    </row>
    <row r="15" spans="1:19" x14ac:dyDescent="0.3">
      <c r="A15" s="3"/>
      <c r="B15" s="1" t="s">
        <v>0</v>
      </c>
      <c r="C15" s="1" t="s">
        <v>7</v>
      </c>
      <c r="D15" s="1">
        <v>63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>
        <f t="shared" ref="Q15:Q20" si="9">D15/10</f>
        <v>6.3</v>
      </c>
      <c r="R15" s="1">
        <f t="shared" ref="R15:R20" si="10">D15/10</f>
        <v>6.3</v>
      </c>
      <c r="S15" s="2">
        <f t="shared" ref="S15:S20" si="11">D15/10</f>
        <v>6.3</v>
      </c>
    </row>
    <row r="16" spans="1:19" x14ac:dyDescent="0.3">
      <c r="A16" s="3"/>
      <c r="B16" s="1" t="s">
        <v>0</v>
      </c>
      <c r="C16" s="1" t="s">
        <v>8</v>
      </c>
      <c r="D16" s="1">
        <v>63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>
        <f t="shared" si="9"/>
        <v>6.3</v>
      </c>
      <c r="R16" s="1">
        <f t="shared" si="10"/>
        <v>6.3</v>
      </c>
      <c r="S16" s="2">
        <f t="shared" si="11"/>
        <v>6.3</v>
      </c>
    </row>
    <row r="17" spans="1:19" x14ac:dyDescent="0.3">
      <c r="A17" s="3"/>
      <c r="B17" s="1" t="s">
        <v>0</v>
      </c>
      <c r="C17" s="1" t="s">
        <v>11</v>
      </c>
      <c r="D17" s="1">
        <v>64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>
        <f t="shared" si="9"/>
        <v>6.4</v>
      </c>
      <c r="R17" s="1">
        <f t="shared" si="10"/>
        <v>6.4</v>
      </c>
      <c r="S17" s="2">
        <f t="shared" si="11"/>
        <v>6.4</v>
      </c>
    </row>
    <row r="18" spans="1:19" x14ac:dyDescent="0.3">
      <c r="A18" s="3"/>
      <c r="B18" s="1" t="s">
        <v>0</v>
      </c>
      <c r="C18" s="1" t="s">
        <v>14</v>
      </c>
      <c r="D18" s="1">
        <v>63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>
        <f t="shared" si="9"/>
        <v>6.3</v>
      </c>
      <c r="R18" s="1">
        <f t="shared" si="10"/>
        <v>6.3</v>
      </c>
      <c r="S18" s="2">
        <f t="shared" si="11"/>
        <v>6.3</v>
      </c>
    </row>
    <row r="19" spans="1:19" x14ac:dyDescent="0.3">
      <c r="A19" s="3"/>
      <c r="B19" s="1" t="s">
        <v>0</v>
      </c>
      <c r="C19" s="1" t="s">
        <v>15</v>
      </c>
      <c r="D19" s="1">
        <v>64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>
        <f t="shared" si="9"/>
        <v>6.4</v>
      </c>
      <c r="R19" s="1">
        <f t="shared" si="10"/>
        <v>6.4</v>
      </c>
      <c r="S19" s="2">
        <f t="shared" si="11"/>
        <v>6.4</v>
      </c>
    </row>
    <row r="20" spans="1:19" x14ac:dyDescent="0.3">
      <c r="A20" s="3"/>
      <c r="B20" s="1" t="s">
        <v>12</v>
      </c>
      <c r="C20" s="1" t="s">
        <v>13</v>
      </c>
      <c r="D20" s="1">
        <v>16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>
        <f t="shared" si="9"/>
        <v>1.6</v>
      </c>
      <c r="R20" s="1">
        <f t="shared" si="10"/>
        <v>1.6</v>
      </c>
      <c r="S20" s="2">
        <f t="shared" si="11"/>
        <v>1.6</v>
      </c>
    </row>
    <row r="21" spans="1:19" ht="15" thickBot="1" x14ac:dyDescent="0.35">
      <c r="A21" s="8" t="s">
        <v>36</v>
      </c>
      <c r="B21" s="9"/>
      <c r="C21" s="9"/>
      <c r="D21" s="9"/>
      <c r="E21" s="10">
        <f>ROUND(SUM(E5:E20),0)</f>
        <v>446</v>
      </c>
      <c r="F21" s="10">
        <f t="shared" ref="F21:S21" si="12">ROUND(SUM(F5:F20),0)</f>
        <v>52</v>
      </c>
      <c r="G21" s="10">
        <f t="shared" si="12"/>
        <v>223</v>
      </c>
      <c r="H21" s="10">
        <f t="shared" si="12"/>
        <v>26</v>
      </c>
      <c r="I21" s="10">
        <f t="shared" si="12"/>
        <v>112</v>
      </c>
      <c r="J21" s="10">
        <f t="shared" si="12"/>
        <v>26</v>
      </c>
      <c r="K21" s="10">
        <f t="shared" si="12"/>
        <v>45</v>
      </c>
      <c r="L21" s="10">
        <f t="shared" si="12"/>
        <v>45</v>
      </c>
      <c r="M21" s="10">
        <f t="shared" si="12"/>
        <v>25</v>
      </c>
      <c r="N21" s="10">
        <f t="shared" si="12"/>
        <v>25</v>
      </c>
      <c r="O21" s="10">
        <f t="shared" si="12"/>
        <v>22</v>
      </c>
      <c r="P21" s="10">
        <f t="shared" si="12"/>
        <v>25</v>
      </c>
      <c r="Q21" s="10">
        <f t="shared" si="12"/>
        <v>34</v>
      </c>
      <c r="R21" s="10">
        <f t="shared" si="12"/>
        <v>34</v>
      </c>
      <c r="S21" s="11">
        <f t="shared" si="12"/>
        <v>34</v>
      </c>
    </row>
  </sheetData>
  <sortState ref="A25:C40">
    <sortCondition ref="A25:A40"/>
  </sortState>
  <mergeCells count="11">
    <mergeCell ref="A1:S1"/>
    <mergeCell ref="B3:B4"/>
    <mergeCell ref="C3:C4"/>
    <mergeCell ref="D3:D4"/>
    <mergeCell ref="E3:L3"/>
    <mergeCell ref="A21:D21"/>
    <mergeCell ref="M3:S3"/>
    <mergeCell ref="A5:A11"/>
    <mergeCell ref="A12:A13"/>
    <mergeCell ref="A14:A20"/>
    <mergeCell ref="A3:A4"/>
  </mergeCells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HK2_1617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2016-12-15T06:18:02Z</dcterms:created>
  <dcterms:modified xsi:type="dcterms:W3CDTF">2016-12-15T09:20:38Z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